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7D3F53DB-8A85-4D0F-9184-DD0A7C23A233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10" yWindow="-110" windowWidth="19420" windowHeight="1030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EAEPE_COG!$A$1:$I$86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1" i="1"/>
  <c r="H30" i="1"/>
  <c r="H28" i="1"/>
  <c r="H23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E29" i="1"/>
  <c r="H29" i="1" s="1"/>
  <c r="E28" i="1"/>
  <c r="E26" i="1"/>
  <c r="H26" i="1" s="1"/>
  <c r="E25" i="1"/>
  <c r="H25" i="1" s="1"/>
  <c r="E24" i="1"/>
  <c r="H24" i="1" s="1"/>
  <c r="E23" i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<sst xmlns="http://schemas.openxmlformats.org/spreadsheetml/2006/main" count="92" uniqueCount="92">
  <si>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</si>
  <si>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</si>
  <si>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</si>
  <si>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</si>
  <si>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</si>
  <si>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</si>
  <si>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</si>
  <si>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</si>
  <si>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</si>
  <si>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</si>
  <si>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</si>
  <si>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</si>
  <si>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</si>
  <si>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</si>
  <si>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</si>
  <si>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</si>
  <si>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</si>
  <si>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</si>
  <si>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</si>
  <si>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</si>
  <si>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</si>
  <si>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</si>
  <si>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</si>
  <si>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</si>
  <si>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</si>
  <si>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</si>
  <si>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</si>
  <si>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</si>
  <si>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</si>
  <si>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</si>
  <si>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</si>
  <si>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</si>
  <si>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</si>
  <si>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</si>
  <si>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</si>
  <si>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</si>
  <si>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</si>
  <si>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</si>
  <si>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</si>
  <si>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</si>
  <si>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</si>
  <si>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</si>
  <si>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</si>
  <si>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</si>
  <si>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</si>
  <si>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</si>
  <si>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</si>
  <si>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</si>
  <si>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</si>
  <si>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</si>
  <si>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</si>
  <si>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</si>
  <si>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</si>
  <si>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</si>
  <si>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</si>
  <si>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</si>
  <si>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</si>
  <si>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</si>
  <si>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</si>
  <si>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</si>
  <si>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</si>
  <si>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</si>
  <si>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</si>
  <si>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</si>
  <si>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</si>
  <si>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</si>
  <si>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</si>
  <si>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</si>
  <si>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</si>
  <si>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</si>
  <si>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</si>
  <si>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</si>
  <si>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</si>
  <si>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</si>
  <si>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</si>
  <si>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</si>
  <si>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</si>
  <si>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</si>
  <si>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</si>
  <si>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</si>
  <si>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</si>
  <si>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</si>
  <si>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</si>
  <si>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</si>
  <si>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</si>
  <si>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</si>
  <si>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LIC. PORFIRIO CARDONA MORENO</t>
  </si>
  <si>
    <t>LIC. FABIAN DIAZ SALCEDO</t>
  </si>
  <si>
    <t>DIRECTOR EJECUTIVO</t>
  </si>
  <si>
    <t>DIRECTOR FINANCIERO</t>
  </si>
  <si>
    <t>JUNTA RURAL DE AGUA POTABLE DE LA LOCALIDAD DE EL PORVENIR D.B. MPIO. PRAXEDIS G. GUERRERO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</si>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</sst>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110" zoomScaleNormal="110" workbookViewId="0">
      <selection activeCell="B6" sqref="B6:B8"/>
    </sheetView>
  </sheetViews>
  <sheetFormatPr baseColWidth="10" defaultColWidth="11.453125" defaultRowHeight="12" x14ac:dyDescent="0.3"/>
  <cols>
    <col min="1" max="1" width="4.6328125" style="1" customWidth="1"/>
    <col min="2" max="2" width="58.6328125" style="1" customWidth="1"/>
    <col min="3" max="3" width="14.453125" style="1" bestFit="1" customWidth="1"/>
    <col min="4" max="4" width="13.36328125" style="1" bestFit="1" customWidth="1"/>
    <col min="5" max="8" width="14.453125" style="1" bestFit="1" customWidth="1"/>
    <col min="9" max="9" width="4.6328125" style="1" customWidth="1"/>
    <col min="10" max="16384" width="11.453125" style="1"/>
  </cols>
  <sheetData>
    <row r="1" spans="2:9" ht="15" customHeight="1" thickBot="1" x14ac:dyDescent="0.35">
      <c r="I1" s="2" t="s">
        <v>0</v>
      </c>
    </row>
    <row r="2" spans="2:9" ht="15" customHeight="1" x14ac:dyDescent="0.3">
      <c r="B2" s="24" t="s">
        <v>90</v>
      </c>
      <c r="C2" s="25"/>
      <c r="D2" s="25"/>
      <c r="E2" s="25"/>
      <c r="F2" s="25"/>
      <c r="G2" s="25"/>
      <c r="H2" s="26"/>
    </row>
    <row r="3" spans="2:9" x14ac:dyDescent="0.3">
      <c r="B3" s="27" t="s">
        <v>1</v>
      </c>
      <c r="C3" s="28"/>
      <c r="D3" s="28"/>
      <c r="E3" s="28"/>
      <c r="F3" s="28"/>
      <c r="G3" s="28"/>
      <c r="H3" s="29"/>
    </row>
    <row r="4" spans="2:9" x14ac:dyDescent="0.3">
      <c r="B4" s="27" t="s">
        <v>2</v>
      </c>
      <c r="C4" s="28"/>
      <c r="D4" s="28"/>
      <c r="E4" s="28"/>
      <c r="F4" s="28"/>
      <c r="G4" s="28"/>
      <c r="H4" s="29"/>
    </row>
    <row r="5" spans="2:9" ht="12.5" thickBot="1" x14ac:dyDescent="0.35">
      <c r="B5" s="30" t="s">
        <v>91</v>
      </c>
      <c r="C5" s="31"/>
      <c r="D5" s="31"/>
      <c r="E5" s="31"/>
      <c r="F5" s="31"/>
      <c r="G5" s="31"/>
      <c r="H5" s="32"/>
    </row>
    <row r="6" spans="2:9" ht="12.5" thickBot="1" x14ac:dyDescent="0.3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3.5" thickBot="1" x14ac:dyDescent="0.3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3">
      <c r="B9" s="6" t="s">
        <v>13</v>
      </c>
      <c r="C9" s="16">
        <f>SUM(C10:C16)</f>
        <v>1491840.7600000002</v>
      </c>
      <c r="D9" s="16">
        <f>SUM(D10:D16)</f>
        <v>126115.03</v>
      </c>
      <c r="E9" s="16">
        <f t="shared" ref="E9:E26" si="0">C9+D9</f>
        <v>1617955.7900000003</v>
      </c>
      <c r="F9" s="16">
        <f>SUM(F10:F16)</f>
        <v>1308468.6399999999</v>
      </c>
      <c r="G9" s="16">
        <f>SUM(G10:G16)</f>
        <v>1247477.05</v>
      </c>
      <c r="H9" s="16">
        <f t="shared" ref="H9:H40" si="1">E9-F9</f>
        <v>309487.15000000037</v>
      </c>
    </row>
    <row r="10" spans="2:9" ht="12" customHeight="1" x14ac:dyDescent="0.3">
      <c r="B10" s="11" t="s">
        <v>14</v>
      </c>
      <c r="C10" s="12">
        <v>673677.06</v>
      </c>
      <c r="D10" s="13">
        <v>-35809.589999999997</v>
      </c>
      <c r="E10" s="18">
        <f t="shared" si="0"/>
        <v>637867.47000000009</v>
      </c>
      <c r="F10" s="12">
        <v>610290.39</v>
      </c>
      <c r="G10" s="12">
        <v>610290.39</v>
      </c>
      <c r="H10" s="20">
        <f t="shared" si="1"/>
        <v>27577.080000000075</v>
      </c>
    </row>
    <row r="11" spans="2:9" ht="12" customHeight="1" x14ac:dyDescent="0.3">
      <c r="B11" s="11" t="s">
        <v>15</v>
      </c>
      <c r="C11" s="12">
        <v>107467.33</v>
      </c>
      <c r="D11" s="13">
        <v>-4600</v>
      </c>
      <c r="E11" s="18">
        <f t="shared" si="0"/>
        <v>102867.33</v>
      </c>
      <c r="F11" s="12">
        <v>29550</v>
      </c>
      <c r="G11" s="12">
        <v>29550</v>
      </c>
      <c r="H11" s="20">
        <f t="shared" si="1"/>
        <v>73317.33</v>
      </c>
    </row>
    <row r="12" spans="2:9" ht="12" customHeight="1" x14ac:dyDescent="0.3">
      <c r="B12" s="11" t="s">
        <v>16</v>
      </c>
      <c r="C12" s="12">
        <v>609449.25</v>
      </c>
      <c r="D12" s="13">
        <v>71209.59</v>
      </c>
      <c r="E12" s="18">
        <f t="shared" si="0"/>
        <v>680658.84</v>
      </c>
      <c r="F12" s="12">
        <v>533698.80000000005</v>
      </c>
      <c r="G12" s="12">
        <v>472707.21</v>
      </c>
      <c r="H12" s="20">
        <f t="shared" si="1"/>
        <v>146960.03999999992</v>
      </c>
    </row>
    <row r="13" spans="2:9" ht="12" customHeight="1" x14ac:dyDescent="0.3">
      <c r="B13" s="11" t="s">
        <v>17</v>
      </c>
      <c r="C13" s="12">
        <v>101247.12</v>
      </c>
      <c r="D13" s="13">
        <v>0</v>
      </c>
      <c r="E13" s="18">
        <f>C13+D13</f>
        <v>101247.12</v>
      </c>
      <c r="F13" s="12">
        <v>39614.42</v>
      </c>
      <c r="G13" s="12">
        <v>39614.42</v>
      </c>
      <c r="H13" s="20">
        <f t="shared" si="1"/>
        <v>61632.7</v>
      </c>
    </row>
    <row r="14" spans="2:9" ht="12" customHeight="1" x14ac:dyDescent="0.3">
      <c r="B14" s="11" t="s">
        <v>18</v>
      </c>
      <c r="C14" s="12">
        <v>0</v>
      </c>
      <c r="D14" s="13">
        <v>95315.03</v>
      </c>
      <c r="E14" s="18">
        <f t="shared" si="0"/>
        <v>95315.03</v>
      </c>
      <c r="F14" s="12">
        <v>95315.03</v>
      </c>
      <c r="G14" s="12">
        <v>95315.03</v>
      </c>
      <c r="H14" s="20">
        <f t="shared" si="1"/>
        <v>0</v>
      </c>
    </row>
    <row r="15" spans="2:9" ht="12" customHeight="1" x14ac:dyDescent="0.3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3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3">
      <c r="B17" s="6" t="s">
        <v>21</v>
      </c>
      <c r="C17" s="16">
        <f>SUM(C18:C26)</f>
        <v>722236.95</v>
      </c>
      <c r="D17" s="16">
        <f>SUM(D18:D26)</f>
        <v>315757</v>
      </c>
      <c r="E17" s="16">
        <f t="shared" si="0"/>
        <v>1037993.95</v>
      </c>
      <c r="F17" s="16">
        <f>SUM(F18:F26)</f>
        <v>1002584.22</v>
      </c>
      <c r="G17" s="16">
        <f>SUM(G18:G26)</f>
        <v>1002584.22</v>
      </c>
      <c r="H17" s="16">
        <f t="shared" si="1"/>
        <v>35409.729999999981</v>
      </c>
    </row>
    <row r="18" spans="2:8" ht="23" x14ac:dyDescent="0.3">
      <c r="B18" s="9" t="s">
        <v>22</v>
      </c>
      <c r="C18" s="12">
        <v>66791.88</v>
      </c>
      <c r="D18" s="13">
        <v>11870.35</v>
      </c>
      <c r="E18" s="18">
        <f t="shared" si="0"/>
        <v>78662.23000000001</v>
      </c>
      <c r="F18" s="12">
        <v>72566.509999999995</v>
      </c>
      <c r="G18" s="12">
        <v>72566.509999999995</v>
      </c>
      <c r="H18" s="20">
        <f t="shared" si="1"/>
        <v>6095.7200000000157</v>
      </c>
    </row>
    <row r="19" spans="2:8" ht="12" customHeight="1" x14ac:dyDescent="0.3">
      <c r="B19" s="9" t="s">
        <v>23</v>
      </c>
      <c r="C19" s="12">
        <v>13763.85</v>
      </c>
      <c r="D19" s="13">
        <v>7380</v>
      </c>
      <c r="E19" s="18">
        <f t="shared" si="0"/>
        <v>21143.85</v>
      </c>
      <c r="F19" s="12">
        <v>20050.8</v>
      </c>
      <c r="G19" s="12">
        <v>20050.8</v>
      </c>
      <c r="H19" s="20">
        <f t="shared" si="1"/>
        <v>1093.0499999999993</v>
      </c>
    </row>
    <row r="20" spans="2:8" ht="12" customHeight="1" x14ac:dyDescent="0.3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3">
      <c r="B21" s="9" t="s">
        <v>25</v>
      </c>
      <c r="C21" s="12">
        <v>3755.62</v>
      </c>
      <c r="D21" s="13">
        <v>53509.65</v>
      </c>
      <c r="E21" s="18">
        <f t="shared" si="0"/>
        <v>57265.270000000004</v>
      </c>
      <c r="F21" s="12">
        <v>52759.91</v>
      </c>
      <c r="G21" s="12">
        <v>52759.91</v>
      </c>
      <c r="H21" s="20">
        <f t="shared" si="1"/>
        <v>4505.3600000000006</v>
      </c>
    </row>
    <row r="22" spans="2:8" ht="12" customHeight="1" x14ac:dyDescent="0.3">
      <c r="B22" s="9" t="s">
        <v>26</v>
      </c>
      <c r="C22" s="12">
        <v>14744.81</v>
      </c>
      <c r="D22" s="13">
        <v>-1195</v>
      </c>
      <c r="E22" s="18">
        <f t="shared" si="0"/>
        <v>13549.81</v>
      </c>
      <c r="F22" s="12">
        <v>9140.5</v>
      </c>
      <c r="G22" s="12">
        <v>9140.5</v>
      </c>
      <c r="H22" s="20">
        <f t="shared" si="1"/>
        <v>4409.3099999999995</v>
      </c>
    </row>
    <row r="23" spans="2:8" ht="12" customHeight="1" x14ac:dyDescent="0.3">
      <c r="B23" s="9" t="s">
        <v>27</v>
      </c>
      <c r="C23" s="12">
        <v>175263.79</v>
      </c>
      <c r="D23" s="13">
        <v>125266.12</v>
      </c>
      <c r="E23" s="18">
        <f t="shared" si="0"/>
        <v>300529.91000000003</v>
      </c>
      <c r="F23" s="12">
        <v>294183.87</v>
      </c>
      <c r="G23" s="12">
        <v>294183.87</v>
      </c>
      <c r="H23" s="20">
        <f t="shared" si="1"/>
        <v>6346.0400000000373</v>
      </c>
    </row>
    <row r="24" spans="2:8" ht="12" customHeight="1" x14ac:dyDescent="0.3">
      <c r="B24" s="9" t="s">
        <v>28</v>
      </c>
      <c r="C24" s="12">
        <v>18510.84</v>
      </c>
      <c r="D24" s="13">
        <v>-9553.48</v>
      </c>
      <c r="E24" s="18">
        <f t="shared" si="0"/>
        <v>8957.36</v>
      </c>
      <c r="F24" s="12">
        <v>1404</v>
      </c>
      <c r="G24" s="12">
        <v>1404</v>
      </c>
      <c r="H24" s="20">
        <f t="shared" si="1"/>
        <v>7553.3600000000006</v>
      </c>
    </row>
    <row r="25" spans="2:8" ht="12" customHeight="1" x14ac:dyDescent="0.3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3">
      <c r="B26" s="9" t="s">
        <v>30</v>
      </c>
      <c r="C26" s="12">
        <v>429406.16</v>
      </c>
      <c r="D26" s="13">
        <v>128479.36</v>
      </c>
      <c r="E26" s="18">
        <f t="shared" si="0"/>
        <v>557885.52</v>
      </c>
      <c r="F26" s="12">
        <v>552478.63</v>
      </c>
      <c r="G26" s="12">
        <v>552478.63</v>
      </c>
      <c r="H26" s="20">
        <f t="shared" si="1"/>
        <v>5406.890000000014</v>
      </c>
    </row>
    <row r="27" spans="2:8" ht="20.149999999999999" customHeight="1" x14ac:dyDescent="0.3">
      <c r="B27" s="6" t="s">
        <v>31</v>
      </c>
      <c r="C27" s="16">
        <f>SUM(C28:C36)</f>
        <v>883568.30999999994</v>
      </c>
      <c r="D27" s="16">
        <f>SUM(D28:D36)</f>
        <v>-36922.03</v>
      </c>
      <c r="E27" s="16">
        <f>D27+C27</f>
        <v>846646.27999999991</v>
      </c>
      <c r="F27" s="16">
        <f>SUM(F28:F36)</f>
        <v>758494.63</v>
      </c>
      <c r="G27" s="16">
        <f>SUM(G28:G36)</f>
        <v>758494.63</v>
      </c>
      <c r="H27" s="16">
        <f t="shared" si="1"/>
        <v>88151.649999999907</v>
      </c>
    </row>
    <row r="28" spans="2:8" x14ac:dyDescent="0.3">
      <c r="B28" s="9" t="s">
        <v>32</v>
      </c>
      <c r="C28" s="12">
        <v>191559.21</v>
      </c>
      <c r="D28" s="13">
        <v>-127236</v>
      </c>
      <c r="E28" s="18">
        <f t="shared" ref="E28:E36" si="2">C28+D28</f>
        <v>64323.209999999992</v>
      </c>
      <c r="F28" s="12">
        <v>46700.27</v>
      </c>
      <c r="G28" s="12">
        <v>46700.27</v>
      </c>
      <c r="H28" s="20">
        <f t="shared" si="1"/>
        <v>17622.939999999995</v>
      </c>
    </row>
    <row r="29" spans="2:8" x14ac:dyDescent="0.3">
      <c r="B29" s="9" t="s">
        <v>33</v>
      </c>
      <c r="C29" s="12">
        <v>14000</v>
      </c>
      <c r="D29" s="13">
        <v>182736</v>
      </c>
      <c r="E29" s="18">
        <f t="shared" si="2"/>
        <v>196736</v>
      </c>
      <c r="F29" s="12">
        <v>179753.58</v>
      </c>
      <c r="G29" s="12">
        <v>179753.58</v>
      </c>
      <c r="H29" s="20">
        <f t="shared" si="1"/>
        <v>16982.420000000013</v>
      </c>
    </row>
    <row r="30" spans="2:8" ht="12" customHeight="1" x14ac:dyDescent="0.3">
      <c r="B30" s="9" t="s">
        <v>34</v>
      </c>
      <c r="C30" s="12">
        <v>70000</v>
      </c>
      <c r="D30" s="13">
        <v>178600</v>
      </c>
      <c r="E30" s="18">
        <f t="shared" si="2"/>
        <v>248600</v>
      </c>
      <c r="F30" s="12">
        <v>217781.81</v>
      </c>
      <c r="G30" s="12">
        <v>217781.81</v>
      </c>
      <c r="H30" s="20">
        <f t="shared" si="1"/>
        <v>30818.190000000002</v>
      </c>
    </row>
    <row r="31" spans="2:8" x14ac:dyDescent="0.3">
      <c r="B31" s="9" t="s">
        <v>35</v>
      </c>
      <c r="C31" s="12">
        <v>2013.8</v>
      </c>
      <c r="D31" s="13">
        <v>380</v>
      </c>
      <c r="E31" s="18">
        <f t="shared" si="2"/>
        <v>2393.8000000000002</v>
      </c>
      <c r="F31" s="12">
        <v>285</v>
      </c>
      <c r="G31" s="12">
        <v>285</v>
      </c>
      <c r="H31" s="20">
        <f t="shared" si="1"/>
        <v>2108.8000000000002</v>
      </c>
    </row>
    <row r="32" spans="2:8" x14ac:dyDescent="0.3">
      <c r="B32" s="9" t="s">
        <v>36</v>
      </c>
      <c r="C32" s="12">
        <v>292206.09000000003</v>
      </c>
      <c r="D32" s="13">
        <v>-76425.38</v>
      </c>
      <c r="E32" s="18">
        <f t="shared" si="2"/>
        <v>215780.71000000002</v>
      </c>
      <c r="F32" s="12">
        <v>204653.19</v>
      </c>
      <c r="G32" s="12">
        <v>204653.19</v>
      </c>
      <c r="H32" s="20">
        <f t="shared" si="1"/>
        <v>11127.520000000019</v>
      </c>
    </row>
    <row r="33" spans="2:8" x14ac:dyDescent="0.3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3">
      <c r="B34" s="9" t="s">
        <v>38</v>
      </c>
      <c r="C34" s="12">
        <v>59872.73</v>
      </c>
      <c r="D34" s="13">
        <v>23100</v>
      </c>
      <c r="E34" s="18">
        <f t="shared" si="2"/>
        <v>82972.73000000001</v>
      </c>
      <c r="F34" s="12">
        <v>75366.3</v>
      </c>
      <c r="G34" s="12">
        <v>75366.3</v>
      </c>
      <c r="H34" s="20">
        <f t="shared" si="1"/>
        <v>7606.4300000000076</v>
      </c>
    </row>
    <row r="35" spans="2:8" x14ac:dyDescent="0.3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3">
      <c r="B36" s="9" t="s">
        <v>40</v>
      </c>
      <c r="C36" s="12">
        <v>253916.48</v>
      </c>
      <c r="D36" s="13">
        <v>-218076.65</v>
      </c>
      <c r="E36" s="18">
        <f t="shared" si="2"/>
        <v>35839.830000000016</v>
      </c>
      <c r="F36" s="12">
        <v>33954.480000000003</v>
      </c>
      <c r="G36" s="12">
        <v>33954.480000000003</v>
      </c>
      <c r="H36" s="20">
        <f t="shared" si="1"/>
        <v>1885.3500000000131</v>
      </c>
    </row>
    <row r="37" spans="2:8" ht="20.149999999999999" customHeight="1" x14ac:dyDescent="0.3">
      <c r="B37" s="7" t="s">
        <v>41</v>
      </c>
      <c r="C37" s="16">
        <f>SUM(C38:C46)</f>
        <v>201662.34</v>
      </c>
      <c r="D37" s="16">
        <f>SUM(D38:D46)</f>
        <v>-48000</v>
      </c>
      <c r="E37" s="16">
        <f>C37+D37</f>
        <v>153662.34</v>
      </c>
      <c r="F37" s="16">
        <f>SUM(F38:F46)</f>
        <v>109380.58</v>
      </c>
      <c r="G37" s="16">
        <f>SUM(G38:G46)</f>
        <v>109380.58</v>
      </c>
      <c r="H37" s="16">
        <f t="shared" si="1"/>
        <v>44281.759999999995</v>
      </c>
    </row>
    <row r="38" spans="2:8" ht="12" customHeight="1" x14ac:dyDescent="0.3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3">
      <c r="B39" s="9" t="s">
        <v>43</v>
      </c>
      <c r="C39" s="12">
        <v>201662.34</v>
      </c>
      <c r="D39" s="13">
        <v>-48000</v>
      </c>
      <c r="E39" s="18">
        <f t="shared" si="3"/>
        <v>153662.34</v>
      </c>
      <c r="F39" s="12">
        <v>109380.58</v>
      </c>
      <c r="G39" s="12">
        <v>109380.58</v>
      </c>
      <c r="H39" s="20">
        <f t="shared" si="1"/>
        <v>44281.759999999995</v>
      </c>
    </row>
    <row r="40" spans="2:8" ht="12" customHeight="1" x14ac:dyDescent="0.3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3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3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3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3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3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49999999999999" customHeight="1" x14ac:dyDescent="0.3">
      <c r="B47" s="6" t="s">
        <v>51</v>
      </c>
      <c r="C47" s="16">
        <f>SUM(C48:C56)</f>
        <v>501805.47</v>
      </c>
      <c r="D47" s="16">
        <f>SUM(D48:D56)</f>
        <v>-356950</v>
      </c>
      <c r="E47" s="16">
        <f t="shared" si="3"/>
        <v>144855.46999999997</v>
      </c>
      <c r="F47" s="16">
        <f>SUM(F48:F56)</f>
        <v>138482.32</v>
      </c>
      <c r="G47" s="16">
        <f>SUM(G48:G56)</f>
        <v>138482.32</v>
      </c>
      <c r="H47" s="16">
        <f t="shared" si="4"/>
        <v>6373.1499999999651</v>
      </c>
    </row>
    <row r="48" spans="2:8" x14ac:dyDescent="0.3">
      <c r="B48" s="9" t="s">
        <v>52</v>
      </c>
      <c r="C48" s="12">
        <v>10000</v>
      </c>
      <c r="D48" s="13">
        <v>38930</v>
      </c>
      <c r="E48" s="18">
        <f t="shared" si="3"/>
        <v>48930</v>
      </c>
      <c r="F48" s="12">
        <v>45370</v>
      </c>
      <c r="G48" s="12">
        <v>45370</v>
      </c>
      <c r="H48" s="20">
        <f t="shared" si="4"/>
        <v>3560</v>
      </c>
    </row>
    <row r="49" spans="2:8" x14ac:dyDescent="0.3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3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3">
      <c r="B51" s="9" t="s">
        <v>55</v>
      </c>
      <c r="C51" s="12">
        <v>490805.47</v>
      </c>
      <c r="D51" s="13">
        <v>-489980</v>
      </c>
      <c r="E51" s="18">
        <f t="shared" si="3"/>
        <v>825.46999999997206</v>
      </c>
      <c r="F51" s="12">
        <v>0</v>
      </c>
      <c r="G51" s="12">
        <v>0</v>
      </c>
      <c r="H51" s="20">
        <f t="shared" si="4"/>
        <v>825.46999999997206</v>
      </c>
    </row>
    <row r="52" spans="2:8" x14ac:dyDescent="0.3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3">
      <c r="B53" s="9" t="s">
        <v>57</v>
      </c>
      <c r="C53" s="12">
        <v>0</v>
      </c>
      <c r="D53" s="13">
        <v>14100</v>
      </c>
      <c r="E53" s="18">
        <f t="shared" si="3"/>
        <v>14100</v>
      </c>
      <c r="F53" s="12">
        <v>14067.32</v>
      </c>
      <c r="G53" s="12">
        <v>14067.32</v>
      </c>
      <c r="H53" s="20">
        <f t="shared" si="4"/>
        <v>32.680000000000291</v>
      </c>
    </row>
    <row r="54" spans="2:8" x14ac:dyDescent="0.3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3">
      <c r="B55" s="9" t="s">
        <v>59</v>
      </c>
      <c r="C55" s="12">
        <v>1000</v>
      </c>
      <c r="D55" s="13">
        <v>80000</v>
      </c>
      <c r="E55" s="18">
        <f t="shared" si="3"/>
        <v>81000</v>
      </c>
      <c r="F55" s="12">
        <v>79045</v>
      </c>
      <c r="G55" s="12">
        <v>79045</v>
      </c>
      <c r="H55" s="20">
        <f t="shared" si="4"/>
        <v>1955</v>
      </c>
    </row>
    <row r="56" spans="2:8" x14ac:dyDescent="0.3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49999999999999" customHeight="1" x14ac:dyDescent="0.3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3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3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3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49999999999999" customHeight="1" x14ac:dyDescent="0.3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3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3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3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3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3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3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3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49999999999999" customHeight="1" x14ac:dyDescent="0.3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3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3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3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49999999999999" customHeight="1" x14ac:dyDescent="0.3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3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3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3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3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3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3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5" thickBot="1" x14ac:dyDescent="0.35">
      <c r="B81" s="8" t="s">
        <v>85</v>
      </c>
      <c r="C81" s="22">
        <f>SUM(C73,C69,C61,C57,C47,C27,C37,C17,C9)</f>
        <v>3801113.83</v>
      </c>
      <c r="D81" s="22">
        <f>SUM(D73,D69,D61,D57,D47,D37,D27,D17,D9)</f>
        <v>0</v>
      </c>
      <c r="E81" s="22">
        <f>C81+D81</f>
        <v>3801113.83</v>
      </c>
      <c r="F81" s="22">
        <f>SUM(F73,F69,F61,F57,F47,F37,F17,F27,F9)</f>
        <v>3317410.3899999997</v>
      </c>
      <c r="G81" s="22">
        <f>SUM(G73,G69,G61,G57,G47,G37,G27,G17,G9)</f>
        <v>3256418.8</v>
      </c>
      <c r="H81" s="22">
        <f t="shared" si="5"/>
        <v>483703.44000000041</v>
      </c>
    </row>
    <row r="83" spans="2:8" s="23" customFormat="1" x14ac:dyDescent="0.3"/>
    <row r="84" spans="2:8" s="23" customFormat="1" x14ac:dyDescent="0.3"/>
    <row r="85" spans="2:8" s="23" customFormat="1" x14ac:dyDescent="0.3">
      <c r="B85" s="23" t="s">
        <v>86</v>
      </c>
      <c r="E85" s="23" t="s">
        <v>87</v>
      </c>
    </row>
    <row r="86" spans="2:8" s="23" customFormat="1" x14ac:dyDescent="0.3">
      <c r="B86" s="23" t="s">
        <v>88</v>
      </c>
      <c r="E86" s="23" t="s">
        <v>89</v>
      </c>
    </row>
    <row r="87" spans="2:8" s="23" customFormat="1" x14ac:dyDescent="0.3"/>
    <row r="88" spans="2:8" s="23" customFormat="1" x14ac:dyDescent="0.3"/>
    <row r="89" spans="2:8" s="23" customFormat="1" x14ac:dyDescent="0.3"/>
    <row r="90" spans="2:8" s="23" customFormat="1" x14ac:dyDescent="0.3"/>
    <row r="91" spans="2:8" s="23" customFormat="1" x14ac:dyDescent="0.3"/>
    <row r="92" spans="2:8" s="23" customFormat="1" x14ac:dyDescent="0.3"/>
    <row r="93" spans="2:8" s="23" customFormat="1" x14ac:dyDescent="0.3"/>
    <row r="94" spans="2:8" s="23" customFormat="1" x14ac:dyDescent="0.3"/>
    <row r="95" spans="2:8" s="23" customFormat="1" x14ac:dyDescent="0.3"/>
    <row r="96" spans="2:8" s="23" customFormat="1" x14ac:dyDescent="0.3"/>
    <row r="97" s="23" customFormat="1" x14ac:dyDescent="0.3"/>
    <row r="98" s="23" customFormat="1" x14ac:dyDescent="0.3"/>
    <row r="99" s="23" customFormat="1" x14ac:dyDescent="0.3"/>
    <row r="100" s="23" customFormat="1" x14ac:dyDescent="0.3"/>
    <row r="101" s="23" customFormat="1" x14ac:dyDescent="0.3"/>
    <row r="102" s="23" customFormat="1" x14ac:dyDescent="0.3"/>
    <row r="103" s="23" customFormat="1" x14ac:dyDescent="0.3"/>
    <row r="104" s="23" customFormat="1" x14ac:dyDescent="0.3"/>
    <row r="105" s="23" customFormat="1" x14ac:dyDescent="0.3"/>
    <row r="106" s="23" customFormat="1" x14ac:dyDescent="0.3"/>
    <row r="107" s="23" customFormat="1" x14ac:dyDescent="0.3"/>
    <row r="108" s="23" customFormat="1" x14ac:dyDescent="0.3"/>
    <row r="109" s="23" customFormat="1" x14ac:dyDescent="0.3"/>
    <row r="110" s="23" customFormat="1" x14ac:dyDescent="0.3"/>
    <row r="111" s="23" customFormat="1" x14ac:dyDescent="0.3"/>
    <row r="112" s="23" customFormat="1" x14ac:dyDescent="0.3"/>
    <row r="113" s="23" customFormat="1" x14ac:dyDescent="0.3"/>
    <row r="114" s="23" customFormat="1" x14ac:dyDescent="0.3"/>
    <row r="115" s="23" customFormat="1" x14ac:dyDescent="0.3"/>
    <row r="116" s="23" customFormat="1" x14ac:dyDescent="0.3"/>
    <row r="117" s="23" customFormat="1" x14ac:dyDescent="0.3"/>
    <row r="118" s="23" customFormat="1" x14ac:dyDescent="0.3"/>
    <row r="119" s="23" customFormat="1" x14ac:dyDescent="0.3"/>
    <row r="120" s="23" customFormat="1" x14ac:dyDescent="0.3"/>
    <row r="121" s="23" customFormat="1" x14ac:dyDescent="0.3"/>
    <row r="122" s="23" customFormat="1" x14ac:dyDescent="0.3"/>
    <row r="123" s="23" customFormat="1" x14ac:dyDescent="0.3"/>
    <row r="124" s="23" customFormat="1" x14ac:dyDescent="0.3"/>
    <row r="125" s="23" customFormat="1" x14ac:dyDescent="0.3"/>
    <row r="126" s="23" customFormat="1" x14ac:dyDescent="0.3"/>
    <row r="127" s="23" customFormat="1" x14ac:dyDescent="0.3"/>
    <row r="128" s="23" customFormat="1" x14ac:dyDescent="0.3"/>
    <row r="129" s="23" customFormat="1" x14ac:dyDescent="0.3"/>
    <row r="130" s="23" customFormat="1" x14ac:dyDescent="0.3"/>
    <row r="131" s="23" customFormat="1" x14ac:dyDescent="0.3"/>
    <row r="132" s="23" customFormat="1" x14ac:dyDescent="0.3"/>
    <row r="133" s="23" customFormat="1" x14ac:dyDescent="0.3"/>
    <row r="134" s="23" customFormat="1" x14ac:dyDescent="0.3"/>
    <row r="135" s="23" customFormat="1" x14ac:dyDescent="0.3"/>
    <row r="136" s="23" customFormat="1" x14ac:dyDescent="0.3"/>
    <row r="137" s="23" customFormat="1" x14ac:dyDescent="0.3"/>
    <row r="138" s="23" customFormat="1" x14ac:dyDescent="0.3"/>
    <row r="139" s="23" customFormat="1" x14ac:dyDescent="0.3"/>
    <row r="140" s="23" customFormat="1" x14ac:dyDescent="0.3"/>
    <row r="141" s="23" customFormat="1" x14ac:dyDescent="0.3"/>
    <row r="142" s="23" customFormat="1" x14ac:dyDescent="0.3"/>
    <row r="143" s="23" customFormat="1" x14ac:dyDescent="0.3"/>
    <row r="144" s="23" customFormat="1" x14ac:dyDescent="0.3"/>
    <row r="145" s="23" customFormat="1" x14ac:dyDescent="0.3"/>
    <row r="146" s="23" customFormat="1" x14ac:dyDescent="0.3"/>
    <row r="147" s="23" customFormat="1" x14ac:dyDescent="0.3"/>
    <row r="148" s="23" customFormat="1" x14ac:dyDescent="0.3"/>
    <row r="149" s="23" customFormat="1" x14ac:dyDescent="0.3"/>
    <row r="150" s="23" customFormat="1" x14ac:dyDescent="0.3"/>
    <row r="151" s="23" customFormat="1" x14ac:dyDescent="0.3"/>
    <row r="152" s="23" customFormat="1" x14ac:dyDescent="0.3"/>
    <row r="153" s="23" customFormat="1" x14ac:dyDescent="0.3"/>
    <row r="154" s="23" customFormat="1" x14ac:dyDescent="0.3"/>
    <row r="155" s="23" customFormat="1" x14ac:dyDescent="0.3"/>
    <row r="156" s="23" customFormat="1" x14ac:dyDescent="0.3"/>
    <row r="157" s="23" customFormat="1" x14ac:dyDescent="0.3"/>
    <row r="158" s="23" customFormat="1" x14ac:dyDescent="0.3"/>
    <row r="159" s="23" customFormat="1" x14ac:dyDescent="0.3"/>
    <row r="160" s="23" customFormat="1" x14ac:dyDescent="0.3"/>
    <row r="161" s="23" customFormat="1" x14ac:dyDescent="0.3"/>
    <row r="162" s="23" customFormat="1" x14ac:dyDescent="0.3"/>
    <row r="163" s="23" customFormat="1" x14ac:dyDescent="0.3"/>
    <row r="164" s="23" customFormat="1" x14ac:dyDescent="0.3"/>
    <row r="165" s="23" customFormat="1" x14ac:dyDescent="0.3"/>
    <row r="166" s="23" customFormat="1" x14ac:dyDescent="0.3"/>
    <row r="167" s="23" customFormat="1" x14ac:dyDescent="0.3"/>
    <row r="168" s="23" customFormat="1" x14ac:dyDescent="0.3"/>
    <row r="169" s="23" customFormat="1" x14ac:dyDescent="0.3"/>
    <row r="170" s="23" customFormat="1" x14ac:dyDescent="0.3"/>
    <row r="171" s="23" customFormat="1" x14ac:dyDescent="0.3"/>
    <row r="172" s="23" customFormat="1" x14ac:dyDescent="0.3"/>
    <row r="173" s="23" customFormat="1" x14ac:dyDescent="0.3"/>
    <row r="174" s="23" customFormat="1" x14ac:dyDescent="0.3"/>
    <row r="175" s="23" customFormat="1" x14ac:dyDescent="0.3"/>
    <row r="176" s="23" customFormat="1" x14ac:dyDescent="0.3"/>
    <row r="177" s="23" customFormat="1" x14ac:dyDescent="0.3"/>
    <row r="178" s="23" customFormat="1" x14ac:dyDescent="0.3"/>
    <row r="179" s="23" customFormat="1" x14ac:dyDescent="0.3"/>
    <row r="180" s="23" customFormat="1" x14ac:dyDescent="0.3"/>
    <row r="181" s="23" customFormat="1" x14ac:dyDescent="0.3"/>
    <row r="182" s="23" customFormat="1" x14ac:dyDescent="0.3"/>
    <row r="183" s="23" customFormat="1" x14ac:dyDescent="0.3"/>
    <row r="184" s="23" customFormat="1" x14ac:dyDescent="0.3"/>
    <row r="185" s="23" customFormat="1" x14ac:dyDescent="0.3"/>
    <row r="186" s="23" customFormat="1" x14ac:dyDescent="0.3"/>
    <row r="187" s="23" customFormat="1" x14ac:dyDescent="0.3"/>
    <row r="188" s="23" customFormat="1" x14ac:dyDescent="0.3"/>
    <row r="189" s="23" customFormat="1" x14ac:dyDescent="0.3"/>
    <row r="190" s="23" customFormat="1" x14ac:dyDescent="0.3"/>
    <row r="191" s="23" customFormat="1" x14ac:dyDescent="0.3"/>
    <row r="192" s="23" customFormat="1" x14ac:dyDescent="0.3"/>
    <row r="193" s="23" customFormat="1" x14ac:dyDescent="0.3"/>
    <row r="194" s="23" customFormat="1" x14ac:dyDescent="0.3"/>
    <row r="195" s="23" customFormat="1" x14ac:dyDescent="0.3"/>
    <row r="196" s="23" customFormat="1" x14ac:dyDescent="0.3"/>
    <row r="197" s="23" customFormat="1" x14ac:dyDescent="0.3"/>
    <row r="198" s="23" customFormat="1" x14ac:dyDescent="0.3"/>
    <row r="199" s="23" customFormat="1" x14ac:dyDescent="0.3"/>
    <row r="200" s="23" customFormat="1" x14ac:dyDescent="0.3"/>
    <row r="201" s="23" customFormat="1" x14ac:dyDescent="0.3"/>
    <row r="202" s="23" customFormat="1" x14ac:dyDescent="0.3"/>
    <row r="203" s="23" customFormat="1" x14ac:dyDescent="0.3"/>
    <row r="204" s="23" customFormat="1" x14ac:dyDescent="0.3"/>
    <row r="205" s="23" customFormat="1" x14ac:dyDescent="0.3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2019-12-04T16:22:52Z</dcterms:created>
  <dcterms:modified xsi:type="dcterms:W3CDTF">2025-02-03T22:47:38Z</dcterms:modified>
</cp:coreProperties>
</file>